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60"/>
  </bookViews>
  <sheets>
    <sheet name="Calculadora LEBADS" sheetId="3" r:id="rId1"/>
  </sheets>
  <definedNames>
    <definedName name="Feriados" localSheetId="0">'Calculadora LEBADS'!#REF!</definedName>
    <definedName name="Feriados">#REF!</definedName>
    <definedName name="Feriados2">'Calculadora LEBADS'!$A$24:$A$44</definedName>
    <definedName name="_xlnm.Print_Area" localSheetId="0">'Calculadora LEBADS'!$A$1:$O$21</definedName>
  </definedNames>
  <calcPr calcId="125725"/>
</workbook>
</file>

<file path=xl/calcChain.xml><?xml version="1.0" encoding="utf-8"?>
<calcChain xmlns="http://schemas.openxmlformats.org/spreadsheetml/2006/main">
  <c r="B7" i="3"/>
  <c r="D7"/>
  <c r="F7"/>
  <c r="H7"/>
  <c r="J7"/>
  <c r="L7"/>
  <c r="N7"/>
  <c r="O21"/>
  <c r="N14" s="1"/>
  <c r="M21"/>
  <c r="L14" s="1"/>
  <c r="K21"/>
  <c r="J14" s="1"/>
  <c r="I21"/>
  <c r="H14" s="1"/>
  <c r="G21"/>
  <c r="F14" s="1"/>
  <c r="E21"/>
  <c r="D14" s="1"/>
  <c r="C21"/>
  <c r="B14" s="1"/>
  <c r="N12" l="1"/>
  <c r="L12"/>
  <c r="J12"/>
  <c r="H12"/>
  <c r="F12"/>
  <c r="D12"/>
  <c r="B12"/>
  <c r="B20" l="1"/>
  <c r="K20"/>
  <c r="N20"/>
  <c r="N15" s="1"/>
  <c r="N16" s="1"/>
  <c r="L20"/>
  <c r="L15" s="1"/>
  <c r="L16" s="1"/>
  <c r="J20"/>
  <c r="J15" s="1"/>
  <c r="J16" s="1"/>
  <c r="D20"/>
  <c r="D15" s="1"/>
  <c r="D16" s="1"/>
  <c r="N21"/>
  <c r="L21"/>
  <c r="H21"/>
  <c r="C20"/>
  <c r="J21"/>
  <c r="O77"/>
  <c r="M77"/>
  <c r="K77"/>
  <c r="G77"/>
  <c r="C77"/>
  <c r="O20"/>
  <c r="M20"/>
  <c r="I20"/>
  <c r="G20"/>
  <c r="E20"/>
  <c r="H20"/>
  <c r="H15" s="1"/>
  <c r="H16" s="1"/>
  <c r="F20"/>
  <c r="F15" s="1"/>
  <c r="F16" s="1"/>
  <c r="B15" l="1"/>
  <c r="B16" s="1"/>
</calcChain>
</file>

<file path=xl/sharedStrings.xml><?xml version="1.0" encoding="utf-8"?>
<sst xmlns="http://schemas.openxmlformats.org/spreadsheetml/2006/main" count="39" uniqueCount="31">
  <si>
    <t>Cálculo de Intereses Corridos</t>
  </si>
  <si>
    <t xml:space="preserve">Convenciones: </t>
  </si>
  <si>
    <t>Actual/360</t>
  </si>
  <si>
    <t>Actual/366</t>
  </si>
  <si>
    <t>Fecha de Emisión</t>
  </si>
  <si>
    <t>Plazos</t>
  </si>
  <si>
    <t>Inmediato</t>
  </si>
  <si>
    <t>24 hs</t>
  </si>
  <si>
    <t>48 hs</t>
  </si>
  <si>
    <t>Feriados</t>
  </si>
  <si>
    <t>T.I.R.</t>
  </si>
  <si>
    <t>CELDAS A COMPLETAR POR EL USUARIO</t>
  </si>
  <si>
    <t>FERIADOS</t>
  </si>
  <si>
    <t>Precio en ARS cada 100VN</t>
  </si>
  <si>
    <t>LETRAS DEL TESORO EN PESOS BADLAR PRIVADA (LEBADS)</t>
  </si>
  <si>
    <t>S22J0</t>
  </si>
  <si>
    <t>S03A0</t>
  </si>
  <si>
    <t>S28B0</t>
  </si>
  <si>
    <t>S28Y0</t>
  </si>
  <si>
    <t>S18S0</t>
  </si>
  <si>
    <t>S22D0</t>
  </si>
  <si>
    <t>Fecha de Vencimiento</t>
  </si>
  <si>
    <t>Tasa Badlar esperada</t>
  </si>
  <si>
    <t>Spread sobre Tasa Badlar</t>
  </si>
  <si>
    <t>Pago estimado al vto (100VN)</t>
  </si>
  <si>
    <t>Tasa efectiva del periodo</t>
  </si>
  <si>
    <t>Dias al vencimiento</t>
  </si>
  <si>
    <t>S28G0</t>
  </si>
  <si>
    <t>Fecha de Negociación</t>
  </si>
  <si>
    <t>Plazo de Negociación</t>
  </si>
  <si>
    <t>Fecha de Liquidación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</si>
</sst>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[$-409]d\-mmm\-yy;@"/>
    <numFmt numFmtId="166" formatCode="dd\-mm\-yy;@"/>
    <numFmt numFmtId="167" formatCode="&quot;$&quot;\ #,##0.00"/>
    <numFmt numFmtId="168" formatCode="&quot;$&quot;\ #,##0.000;&quot;$&quot;\ \-#,##0.00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 applyProtection="1"/>
    <xf numFmtId="0" fontId="0" fillId="0" borderId="0" xfId="0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4" fillId="4" borderId="20" xfId="0" applyFont="1" applyFill="1" applyBorder="1" applyProtection="1"/>
    <xf numFmtId="0" fontId="4" fillId="4" borderId="4" xfId="0" applyFont="1" applyFill="1" applyBorder="1" applyAlignment="1" applyProtection="1">
      <alignment wrapText="1"/>
    </xf>
    <xf numFmtId="16" fontId="12" fillId="0" borderId="0" xfId="0" applyNumberFormat="1" applyFont="1" applyBorder="1" applyAlignment="1" applyProtection="1">
      <alignment horizontal="center"/>
    </xf>
    <xf numFmtId="0" fontId="4" fillId="4" borderId="4" xfId="0" applyFont="1" applyFill="1" applyBorder="1" applyProtection="1"/>
    <xf numFmtId="0" fontId="4" fillId="4" borderId="19" xfId="0" applyFont="1" applyFill="1" applyBorder="1" applyProtection="1"/>
    <xf numFmtId="0" fontId="1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0" borderId="0" xfId="0" applyFill="1" applyBorder="1" applyProtection="1"/>
    <xf numFmtId="0" fontId="6" fillId="3" borderId="0" xfId="0" applyFont="1" applyFill="1" applyBorder="1" applyProtection="1"/>
    <xf numFmtId="165" fontId="6" fillId="3" borderId="0" xfId="0" applyNumberFormat="1" applyFont="1" applyFill="1" applyBorder="1" applyAlignment="1" applyProtection="1">
      <alignment horizontal="center"/>
    </xf>
    <xf numFmtId="167" fontId="6" fillId="3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 wrapText="1"/>
    </xf>
    <xf numFmtId="166" fontId="15" fillId="3" borderId="0" xfId="0" applyNumberFormat="1" applyFont="1" applyFill="1" applyBorder="1" applyAlignment="1" applyProtection="1">
      <alignment horizontal="center"/>
    </xf>
    <xf numFmtId="168" fontId="15" fillId="3" borderId="0" xfId="2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4" fontId="6" fillId="0" borderId="0" xfId="0" applyNumberFormat="1" applyFont="1" applyFill="1" applyBorder="1" applyProtection="1"/>
    <xf numFmtId="14" fontId="6" fillId="0" borderId="0" xfId="0" applyNumberFormat="1" applyFont="1" applyFill="1" applyProtection="1"/>
    <xf numFmtId="0" fontId="14" fillId="3" borderId="0" xfId="0" applyFont="1" applyFill="1" applyAlignment="1" applyProtection="1">
      <alignment horizontal="center"/>
    </xf>
    <xf numFmtId="0" fontId="14" fillId="3" borderId="0" xfId="0" applyFont="1" applyFill="1" applyBorder="1" applyProtection="1"/>
    <xf numFmtId="0" fontId="6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0" fillId="0" borderId="0" xfId="0" applyProtection="1"/>
    <xf numFmtId="167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0" fontId="3" fillId="3" borderId="14" xfId="1" applyNumberFormat="1" applyFont="1" applyFill="1" applyBorder="1" applyAlignment="1" applyProtection="1">
      <alignment horizontal="center" wrapText="1"/>
    </xf>
    <xf numFmtId="10" fontId="3" fillId="3" borderId="15" xfId="1" applyNumberFormat="1" applyFont="1" applyFill="1" applyBorder="1" applyAlignment="1" applyProtection="1">
      <alignment horizontal="center" wrapText="1"/>
    </xf>
    <xf numFmtId="10" fontId="3" fillId="3" borderId="13" xfId="1" applyNumberFormat="1" applyFont="1" applyFill="1" applyBorder="1" applyAlignment="1" applyProtection="1">
      <alignment horizontal="center" wrapText="1"/>
    </xf>
    <xf numFmtId="167" fontId="3" fillId="0" borderId="10" xfId="0" applyNumberFormat="1" applyFont="1" applyFill="1" applyBorder="1" applyAlignment="1" applyProtection="1">
      <alignment horizontal="center"/>
    </xf>
    <xf numFmtId="167" fontId="3" fillId="0" borderId="11" xfId="0" applyNumberFormat="1" applyFont="1" applyFill="1" applyBorder="1" applyAlignment="1" applyProtection="1">
      <alignment horizontal="center"/>
    </xf>
    <xf numFmtId="10" fontId="4" fillId="0" borderId="11" xfId="1" applyNumberFormat="1" applyFont="1" applyFill="1" applyBorder="1" applyAlignment="1" applyProtection="1">
      <alignment horizontal="center"/>
    </xf>
    <xf numFmtId="10" fontId="4" fillId="0" borderId="12" xfId="1" applyNumberFormat="1" applyFont="1" applyFill="1" applyBorder="1" applyAlignment="1" applyProtection="1">
      <alignment horizontal="center"/>
    </xf>
    <xf numFmtId="1" fontId="4" fillId="0" borderId="10" xfId="7" applyNumberFormat="1" applyFont="1" applyFill="1" applyBorder="1" applyAlignment="1" applyProtection="1">
      <alignment horizontal="center"/>
    </xf>
    <xf numFmtId="1" fontId="4" fillId="0" borderId="11" xfId="7" applyNumberFormat="1" applyFont="1" applyFill="1" applyBorder="1" applyAlignment="1" applyProtection="1">
      <alignment horizontal="center"/>
    </xf>
    <xf numFmtId="1" fontId="4" fillId="0" borderId="12" xfId="7" applyNumberFormat="1" applyFont="1" applyFill="1" applyBorder="1" applyAlignment="1" applyProtection="1">
      <alignment horizontal="center"/>
    </xf>
    <xf numFmtId="10" fontId="4" fillId="5" borderId="11" xfId="1" applyNumberFormat="1" applyFont="1" applyFill="1" applyBorder="1" applyAlignment="1" applyProtection="1">
      <alignment horizontal="center"/>
      <protection locked="0"/>
    </xf>
    <xf numFmtId="10" fontId="4" fillId="5" borderId="12" xfId="1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165" fontId="4" fillId="3" borderId="11" xfId="0" applyNumberFormat="1" applyFont="1" applyFill="1" applyBorder="1" applyAlignment="1" applyProtection="1">
      <alignment horizontal="center"/>
    </xf>
    <xf numFmtId="165" fontId="4" fillId="3" borderId="12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165" fontId="4" fillId="3" borderId="22" xfId="0" applyNumberFormat="1" applyFont="1" applyFill="1" applyBorder="1" applyAlignment="1" applyProtection="1">
      <alignment horizontal="center"/>
    </xf>
    <xf numFmtId="165" fontId="4" fillId="3" borderId="10" xfId="0" applyNumberFormat="1" applyFont="1" applyFill="1" applyBorder="1" applyAlignment="1" applyProtection="1">
      <alignment horizontal="center"/>
    </xf>
    <xf numFmtId="165" fontId="4" fillId="3" borderId="9" xfId="0" applyNumberFormat="1" applyFont="1" applyFill="1" applyBorder="1" applyAlignment="1" applyProtection="1">
      <alignment horizontal="center"/>
    </xf>
    <xf numFmtId="165" fontId="4" fillId="5" borderId="11" xfId="0" applyNumberFormat="1" applyFont="1" applyFill="1" applyBorder="1" applyAlignment="1" applyProtection="1">
      <alignment horizontal="center"/>
      <protection locked="0"/>
    </xf>
    <xf numFmtId="165" fontId="4" fillId="5" borderId="12" xfId="0" applyNumberFormat="1" applyFont="1" applyFill="1" applyBorder="1" applyAlignment="1" applyProtection="1">
      <alignment horizontal="center"/>
      <protection locked="0"/>
    </xf>
    <xf numFmtId="165" fontId="4" fillId="5" borderId="10" xfId="0" applyNumberFormat="1" applyFont="1" applyFill="1" applyBorder="1" applyAlignment="1" applyProtection="1">
      <alignment horizontal="center"/>
      <protection locked="0"/>
    </xf>
    <xf numFmtId="10" fontId="4" fillId="0" borderId="10" xfId="1" applyNumberFormat="1" applyFont="1" applyFill="1" applyBorder="1" applyAlignment="1" applyProtection="1">
      <alignment horizontal="center"/>
    </xf>
    <xf numFmtId="10" fontId="3" fillId="3" borderId="11" xfId="1" applyNumberFormat="1" applyFont="1" applyFill="1" applyBorder="1" applyAlignment="1" applyProtection="1">
      <alignment horizontal="center" wrapText="1"/>
    </xf>
    <xf numFmtId="10" fontId="3" fillId="3" borderId="12" xfId="1" applyNumberFormat="1" applyFont="1" applyFill="1" applyBorder="1" applyAlignment="1" applyProtection="1">
      <alignment horizontal="center" wrapText="1"/>
    </xf>
    <xf numFmtId="167" fontId="4" fillId="5" borderId="11" xfId="0" applyNumberFormat="1" applyFont="1" applyFill="1" applyBorder="1" applyAlignment="1" applyProtection="1">
      <alignment horizontal="center"/>
      <protection locked="0"/>
    </xf>
    <xf numFmtId="167" fontId="4" fillId="5" borderId="12" xfId="0" applyNumberFormat="1" applyFont="1" applyFill="1" applyBorder="1" applyAlignment="1" applyProtection="1">
      <alignment horizontal="center"/>
      <protection locked="0"/>
    </xf>
    <xf numFmtId="167" fontId="3" fillId="0" borderId="12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wrapText="1"/>
    </xf>
    <xf numFmtId="0" fontId="8" fillId="5" borderId="3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0" fontId="4" fillId="5" borderId="10" xfId="1" applyNumberFormat="1" applyFont="1" applyFill="1" applyBorder="1" applyAlignment="1" applyProtection="1">
      <alignment horizontal="center"/>
      <protection locked="0"/>
    </xf>
    <xf numFmtId="10" fontId="3" fillId="3" borderId="10" xfId="1" applyNumberFormat="1" applyFont="1" applyFill="1" applyBorder="1" applyAlignment="1" applyProtection="1">
      <alignment horizontal="center" wrapText="1"/>
    </xf>
    <xf numFmtId="167" fontId="4" fillId="5" borderId="10" xfId="0" applyNumberFormat="1" applyFont="1" applyFill="1" applyBorder="1" applyAlignment="1" applyProtection="1">
      <alignment horizontal="center"/>
      <protection locked="0"/>
    </xf>
  </cellXfs>
  <cellStyles count="8">
    <cellStyle name="Comma" xfId="7" builtinId="3"/>
    <cellStyle name="Currency" xfId="2" builtinId="4"/>
    <cellStyle name="Currency 2" xfId="6"/>
    <cellStyle name="Normal" xfId="0" builtinId="0"/>
    <cellStyle name="Normal 2" xfId="3"/>
    <cellStyle name="Normal 3" xfId="5"/>
    <cellStyle name="Percent" xfId="1" builtinId="5"/>
    <cellStyle name="Percent 2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0</xdr:rowOff>
    </xdr:from>
    <xdr:to>
      <xdr:col>0</xdr:col>
      <xdr:colOff>2226962</xdr:colOff>
      <xdr:row>3</xdr:row>
      <xdr:rowOff>369794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265" y="0"/>
          <a:ext cx="2103697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tabSelected="1" zoomScale="85" zoomScaleNormal="85" workbookViewId="0">
      <selection activeCell="B8" sqref="B8:C8"/>
    </sheetView>
  </sheetViews>
  <sheetFormatPr defaultColWidth="11.42578125" defaultRowHeight="12.75"/>
  <cols>
    <col min="1" max="1" width="38.5703125" style="36" customWidth="1"/>
    <col min="2" max="2" width="11.7109375" style="36" customWidth="1"/>
    <col min="3" max="3" width="15.42578125" style="38" customWidth="1"/>
    <col min="4" max="4" width="10.85546875" style="38" bestFit="1" customWidth="1"/>
    <col min="5" max="5" width="14.140625" style="38" bestFit="1" customWidth="1"/>
    <col min="6" max="6" width="11.7109375" style="38" customWidth="1"/>
    <col min="7" max="7" width="14.140625" style="38" bestFit="1" customWidth="1"/>
    <col min="8" max="8" width="12.5703125" style="38" customWidth="1"/>
    <col min="9" max="9" width="14.140625" style="38" bestFit="1" customWidth="1"/>
    <col min="10" max="10" width="11.7109375" style="38" customWidth="1"/>
    <col min="11" max="11" width="14.140625" style="38" bestFit="1" customWidth="1"/>
    <col min="12" max="12" width="11.7109375" style="38" customWidth="1"/>
    <col min="13" max="13" width="14.140625" style="38" bestFit="1" customWidth="1"/>
    <col min="14" max="14" width="11.7109375" style="38" customWidth="1"/>
    <col min="15" max="15" width="14.42578125" style="38" bestFit="1" customWidth="1"/>
    <col min="16" max="20" width="9.140625" style="36" customWidth="1"/>
    <col min="21" max="260" width="9.140625" style="2" customWidth="1"/>
    <col min="261" max="16384" width="11.42578125" style="2"/>
  </cols>
  <sheetData>
    <row r="1" spans="1:33" ht="23.25">
      <c r="A1" s="82"/>
      <c r="B1" s="51" t="s">
        <v>14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"/>
      <c r="Q1" s="1"/>
      <c r="R1" s="1"/>
      <c r="S1" s="1"/>
      <c r="T1" s="1"/>
      <c r="AA1" s="3"/>
      <c r="AB1" s="4" t="s">
        <v>0</v>
      </c>
      <c r="AC1" s="5"/>
      <c r="AD1" s="3"/>
      <c r="AE1" s="3"/>
      <c r="AF1" s="3"/>
      <c r="AG1" s="3"/>
    </row>
    <row r="2" spans="1:33">
      <c r="A2" s="82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1"/>
      <c r="Q2" s="1"/>
      <c r="R2" s="6"/>
      <c r="S2" s="6"/>
      <c r="T2" s="6"/>
      <c r="U2" s="7"/>
      <c r="V2" s="7"/>
      <c r="W2" s="7"/>
      <c r="X2" s="7"/>
      <c r="Y2" s="7"/>
      <c r="AA2" s="3"/>
      <c r="AB2" s="8">
        <v>40909</v>
      </c>
      <c r="AC2" s="8">
        <v>41274</v>
      </c>
      <c r="AD2" s="5"/>
      <c r="AE2" s="3"/>
      <c r="AF2" s="3"/>
      <c r="AG2" s="3"/>
    </row>
    <row r="3" spans="1:33" ht="18">
      <c r="A3" s="82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1"/>
      <c r="Q3" s="1"/>
      <c r="R3" s="6"/>
      <c r="S3" s="6"/>
      <c r="T3" s="6"/>
      <c r="U3" s="7"/>
      <c r="V3" s="7"/>
      <c r="W3" s="7"/>
      <c r="X3" s="7"/>
      <c r="Y3" s="7"/>
      <c r="AA3" s="9" t="s">
        <v>1</v>
      </c>
      <c r="AB3" s="9" t="s">
        <v>5</v>
      </c>
      <c r="AC3" s="3"/>
      <c r="AD3" s="10" t="s">
        <v>9</v>
      </c>
      <c r="AE3" s="3"/>
      <c r="AF3" s="3"/>
      <c r="AG3" s="3"/>
    </row>
    <row r="4" spans="1:33" ht="30" customHeight="1">
      <c r="A4" s="83"/>
      <c r="B4" s="60" t="s">
        <v>15</v>
      </c>
      <c r="C4" s="61"/>
      <c r="D4" s="61" t="s">
        <v>16</v>
      </c>
      <c r="E4" s="61"/>
      <c r="F4" s="61" t="s">
        <v>17</v>
      </c>
      <c r="G4" s="61"/>
      <c r="H4" s="61" t="s">
        <v>18</v>
      </c>
      <c r="I4" s="61"/>
      <c r="J4" s="61" t="s">
        <v>19</v>
      </c>
      <c r="K4" s="61"/>
      <c r="L4" s="61" t="s">
        <v>20</v>
      </c>
      <c r="M4" s="61"/>
      <c r="N4" s="61" t="s">
        <v>27</v>
      </c>
      <c r="O4" s="62"/>
      <c r="P4" s="1"/>
      <c r="Q4" s="1"/>
      <c r="R4" s="6"/>
      <c r="S4" s="6"/>
      <c r="T4" s="6"/>
      <c r="U4" s="7"/>
      <c r="V4" s="7"/>
      <c r="W4" s="7"/>
      <c r="X4" s="7"/>
      <c r="Y4" s="7"/>
      <c r="AA4" s="11" t="s">
        <v>2</v>
      </c>
      <c r="AB4" s="11" t="s">
        <v>6</v>
      </c>
      <c r="AC4" s="3"/>
      <c r="AE4" s="3"/>
      <c r="AF4" s="3"/>
      <c r="AG4" s="3"/>
    </row>
    <row r="5" spans="1:33" ht="27.75" customHeight="1">
      <c r="A5" s="12" t="s">
        <v>4</v>
      </c>
      <c r="B5" s="68">
        <v>43822</v>
      </c>
      <c r="C5" s="65"/>
      <c r="D5" s="65">
        <v>43829</v>
      </c>
      <c r="E5" s="65"/>
      <c r="F5" s="65">
        <v>43839</v>
      </c>
      <c r="G5" s="65"/>
      <c r="H5" s="65">
        <v>43839</v>
      </c>
      <c r="I5" s="65"/>
      <c r="J5" s="65">
        <v>43852</v>
      </c>
      <c r="K5" s="65"/>
      <c r="L5" s="65">
        <v>43852</v>
      </c>
      <c r="M5" s="65"/>
      <c r="N5" s="65">
        <v>43859</v>
      </c>
      <c r="O5" s="66"/>
      <c r="P5" s="1"/>
      <c r="Q5" s="1"/>
      <c r="R5" s="6"/>
      <c r="S5" s="6"/>
      <c r="T5" s="6"/>
      <c r="U5" s="7"/>
      <c r="V5" s="7"/>
      <c r="W5" s="7"/>
      <c r="X5" s="7"/>
      <c r="Y5" s="7"/>
      <c r="AA5" s="11" t="s">
        <v>3</v>
      </c>
      <c r="AB5" s="11" t="s">
        <v>7</v>
      </c>
      <c r="AC5" s="3"/>
      <c r="AE5" s="3"/>
      <c r="AF5" s="3"/>
      <c r="AG5" s="3"/>
    </row>
    <row r="6" spans="1:33" ht="27.75" customHeight="1">
      <c r="A6" s="13" t="s">
        <v>21</v>
      </c>
      <c r="B6" s="67">
        <v>44004</v>
      </c>
      <c r="C6" s="63"/>
      <c r="D6" s="63">
        <v>43924</v>
      </c>
      <c r="E6" s="63"/>
      <c r="F6" s="63">
        <v>43889</v>
      </c>
      <c r="G6" s="63"/>
      <c r="H6" s="63">
        <v>43979</v>
      </c>
      <c r="I6" s="63"/>
      <c r="J6" s="63">
        <v>44092</v>
      </c>
      <c r="K6" s="63"/>
      <c r="L6" s="63">
        <v>44187</v>
      </c>
      <c r="M6" s="63"/>
      <c r="N6" s="63">
        <v>44071</v>
      </c>
      <c r="O6" s="64"/>
      <c r="P6" s="1"/>
      <c r="Q6" s="1"/>
      <c r="R6" s="6"/>
      <c r="S6" s="6"/>
      <c r="T6" s="6"/>
      <c r="U6" s="7"/>
      <c r="V6" s="7"/>
      <c r="W6" s="7"/>
      <c r="X6" s="7"/>
      <c r="Y6" s="7"/>
      <c r="AA6" s="11"/>
      <c r="AB6" s="11" t="s">
        <v>8</v>
      </c>
      <c r="AC6" s="3"/>
      <c r="AD6" s="14"/>
      <c r="AE6" s="3"/>
      <c r="AF6" s="3"/>
      <c r="AG6" s="3"/>
    </row>
    <row r="7" spans="1:33" ht="27.75" customHeight="1">
      <c r="A7" s="13" t="s">
        <v>26</v>
      </c>
      <c r="B7" s="46">
        <f ca="1">B6-TODAY()</f>
        <v>145</v>
      </c>
      <c r="C7" s="47"/>
      <c r="D7" s="47">
        <f t="shared" ref="D7" ca="1" si="0">D6-TODAY()</f>
        <v>65</v>
      </c>
      <c r="E7" s="47"/>
      <c r="F7" s="47">
        <f t="shared" ref="F7" ca="1" si="1">F6-TODAY()</f>
        <v>30</v>
      </c>
      <c r="G7" s="47"/>
      <c r="H7" s="47">
        <f t="shared" ref="H7" ca="1" si="2">H6-TODAY()</f>
        <v>120</v>
      </c>
      <c r="I7" s="47"/>
      <c r="J7" s="47">
        <f t="shared" ref="J7" ca="1" si="3">J6-TODAY()</f>
        <v>233</v>
      </c>
      <c r="K7" s="47"/>
      <c r="L7" s="47">
        <f t="shared" ref="L7" ca="1" si="4">L6-TODAY()</f>
        <v>328</v>
      </c>
      <c r="M7" s="47"/>
      <c r="N7" s="47">
        <f t="shared" ref="N7" ca="1" si="5">N6-TODAY()</f>
        <v>212</v>
      </c>
      <c r="O7" s="48"/>
      <c r="P7" s="1"/>
      <c r="Q7" s="1"/>
      <c r="R7" s="6"/>
      <c r="S7" s="6"/>
      <c r="T7" s="6"/>
      <c r="U7" s="7"/>
      <c r="V7" s="7"/>
      <c r="W7" s="7"/>
      <c r="X7" s="7"/>
      <c r="Y7" s="7"/>
      <c r="AA7" s="11"/>
      <c r="AB7" s="11"/>
      <c r="AC7" s="3"/>
      <c r="AD7" s="14"/>
      <c r="AE7" s="3"/>
      <c r="AF7" s="3"/>
      <c r="AG7" s="3"/>
    </row>
    <row r="8" spans="1:33" ht="27.75" customHeight="1">
      <c r="A8" s="15" t="s">
        <v>22</v>
      </c>
      <c r="B8" s="8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1"/>
      <c r="Q8" s="1"/>
      <c r="R8" s="6"/>
      <c r="S8" s="6"/>
      <c r="T8" s="6"/>
      <c r="U8" s="7"/>
      <c r="V8" s="7"/>
      <c r="W8" s="7"/>
      <c r="X8" s="7"/>
      <c r="Y8" s="7"/>
      <c r="AA8" s="11"/>
      <c r="AB8" s="11"/>
      <c r="AC8" s="3"/>
      <c r="AD8" s="14"/>
      <c r="AE8" s="3"/>
      <c r="AF8" s="3"/>
      <c r="AG8" s="3"/>
    </row>
    <row r="9" spans="1:33" ht="27.75" customHeight="1">
      <c r="A9" s="15" t="s">
        <v>23</v>
      </c>
      <c r="B9" s="72">
        <v>0.03</v>
      </c>
      <c r="C9" s="44"/>
      <c r="D9" s="44">
        <v>0.02</v>
      </c>
      <c r="E9" s="44"/>
      <c r="F9" s="44">
        <v>0.01</v>
      </c>
      <c r="G9" s="44"/>
      <c r="H9" s="44">
        <v>1.7500000000000002E-2</v>
      </c>
      <c r="I9" s="44"/>
      <c r="J9" s="44">
        <v>0.04</v>
      </c>
      <c r="K9" s="44"/>
      <c r="L9" s="44">
        <v>5.5E-2</v>
      </c>
      <c r="M9" s="44"/>
      <c r="N9" s="44">
        <v>0.02</v>
      </c>
      <c r="O9" s="45"/>
      <c r="P9" s="1"/>
      <c r="Q9" s="1"/>
      <c r="R9" s="6"/>
      <c r="S9" s="6"/>
      <c r="T9" s="6"/>
      <c r="U9" s="7"/>
      <c r="V9" s="7"/>
      <c r="W9" s="7"/>
      <c r="X9" s="7"/>
      <c r="Y9" s="7"/>
      <c r="AA9" s="11"/>
      <c r="AB9" s="11"/>
      <c r="AC9" s="3"/>
      <c r="AD9" s="14"/>
      <c r="AE9" s="3"/>
      <c r="AF9" s="3"/>
      <c r="AG9" s="3"/>
    </row>
    <row r="10" spans="1:33" ht="27.75" customHeight="1">
      <c r="A10" s="15" t="s">
        <v>28</v>
      </c>
      <c r="B10" s="71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1"/>
      <c r="Q10" s="1"/>
      <c r="R10" s="6"/>
      <c r="S10" s="6"/>
      <c r="T10" s="6"/>
      <c r="U10" s="7"/>
      <c r="V10" s="7"/>
      <c r="W10" s="7"/>
      <c r="X10" s="7"/>
      <c r="Y10" s="7"/>
    </row>
    <row r="11" spans="1:33" ht="27.75" customHeight="1">
      <c r="A11" s="15" t="s">
        <v>29</v>
      </c>
      <c r="B11" s="71" t="s">
        <v>8</v>
      </c>
      <c r="C11" s="69"/>
      <c r="D11" s="69" t="s">
        <v>8</v>
      </c>
      <c r="E11" s="69"/>
      <c r="F11" s="69" t="s">
        <v>8</v>
      </c>
      <c r="G11" s="69"/>
      <c r="H11" s="69" t="s">
        <v>8</v>
      </c>
      <c r="I11" s="69"/>
      <c r="J11" s="69" t="s">
        <v>8</v>
      </c>
      <c r="K11" s="69"/>
      <c r="L11" s="69" t="s">
        <v>8</v>
      </c>
      <c r="M11" s="69"/>
      <c r="N11" s="69" t="s">
        <v>8</v>
      </c>
      <c r="O11" s="70"/>
      <c r="P11" s="1"/>
      <c r="Q11" s="1"/>
      <c r="R11" s="6"/>
      <c r="S11" s="6"/>
      <c r="T11" s="6"/>
      <c r="U11" s="7"/>
      <c r="V11" s="7"/>
      <c r="W11" s="7"/>
      <c r="X11" s="7"/>
      <c r="Y11" s="7"/>
    </row>
    <row r="12" spans="1:33" ht="27.75" customHeight="1">
      <c r="A12" s="15" t="s">
        <v>30</v>
      </c>
      <c r="B12" s="67">
        <f>IF(B11="Inmediato",WORKDAY(B10,0,Feriados2),IF(B11="24 hs",WORKDAY(B10,1,Feriados2),WORKDAY(B10,2,Feriados2)))</f>
        <v>3</v>
      </c>
      <c r="C12" s="63"/>
      <c r="D12" s="63">
        <f>IF(D11="Inmediato",WORKDAY(D10,0,Feriados2),IF(D11="24 hs",WORKDAY(D10,1,Feriados2),WORKDAY(D10,2,Feriados2)))</f>
        <v>3</v>
      </c>
      <c r="E12" s="63"/>
      <c r="F12" s="63">
        <f>IF(F11="Inmediato",WORKDAY(F10,0,Feriados2),IF(F11="24 hs",WORKDAY(F10,1,Feriados2),WORKDAY(F10,2,Feriados2)))</f>
        <v>3</v>
      </c>
      <c r="G12" s="63"/>
      <c r="H12" s="63">
        <f>IF(H11="Inmediato",WORKDAY(H10,0,Feriados2),IF(H11="24 hs",WORKDAY(H10,1,Feriados2),WORKDAY(H10,2,Feriados2)))</f>
        <v>3</v>
      </c>
      <c r="I12" s="63"/>
      <c r="J12" s="63">
        <f>IF(J11="Inmediato",WORKDAY(J10,0,Feriados2),IF(J11="24 hs",WORKDAY(J10,1,Feriados2),WORKDAY(J10,2,Feriados2)))</f>
        <v>3</v>
      </c>
      <c r="K12" s="63"/>
      <c r="L12" s="63">
        <f>IF(L11="Inmediato",WORKDAY(L10,0,Feriados2),IF(L11="24 hs",WORKDAY(L10,1,Feriados2),WORKDAY(L10,2,Feriados2)))</f>
        <v>3</v>
      </c>
      <c r="M12" s="63"/>
      <c r="N12" s="63">
        <f>IF(N11="Inmediato",WORKDAY(N10,0,Feriados2),IF(N11="24 hs",WORKDAY(N10,1,Feriados2),WORKDAY(N10,2,Feriados2)))</f>
        <v>3</v>
      </c>
      <c r="O12" s="64"/>
      <c r="P12" s="1"/>
      <c r="Q12" s="1"/>
      <c r="R12" s="6"/>
      <c r="S12" s="6"/>
      <c r="T12" s="6"/>
      <c r="U12" s="7"/>
      <c r="V12" s="7"/>
      <c r="W12" s="7"/>
      <c r="X12" s="7"/>
      <c r="Y12" s="7"/>
    </row>
    <row r="13" spans="1:33" ht="27.75" customHeight="1">
      <c r="A13" s="15" t="s">
        <v>13</v>
      </c>
      <c r="B13" s="8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1"/>
      <c r="Q13" s="1"/>
      <c r="R13" s="6"/>
      <c r="S13" s="6"/>
      <c r="T13" s="6"/>
      <c r="U13" s="7"/>
      <c r="V13" s="7"/>
      <c r="W13" s="7"/>
      <c r="X13" s="7"/>
      <c r="Y13" s="7"/>
    </row>
    <row r="14" spans="1:33" ht="27.75" customHeight="1">
      <c r="A14" s="15" t="s">
        <v>24</v>
      </c>
      <c r="B14" s="42" t="str">
        <f>+C21</f>
        <v/>
      </c>
      <c r="C14" s="43"/>
      <c r="D14" s="43" t="str">
        <f>+E21</f>
        <v/>
      </c>
      <c r="E14" s="43"/>
      <c r="F14" s="43" t="str">
        <f t="shared" ref="F14" si="6">+G21</f>
        <v/>
      </c>
      <c r="G14" s="43"/>
      <c r="H14" s="43" t="str">
        <f t="shared" ref="H14" si="7">+I21</f>
        <v/>
      </c>
      <c r="I14" s="43"/>
      <c r="J14" s="43" t="str">
        <f t="shared" ref="J14" si="8">+K21</f>
        <v/>
      </c>
      <c r="K14" s="43"/>
      <c r="L14" s="43" t="str">
        <f t="shared" ref="L14" si="9">+M21</f>
        <v/>
      </c>
      <c r="M14" s="43"/>
      <c r="N14" s="43" t="str">
        <f t="shared" ref="N14" si="10">+O21</f>
        <v/>
      </c>
      <c r="O14" s="77"/>
      <c r="P14" s="1"/>
      <c r="Q14" s="1"/>
      <c r="R14" s="6"/>
      <c r="S14" s="6"/>
      <c r="T14" s="6"/>
      <c r="U14" s="7"/>
      <c r="V14" s="7"/>
      <c r="W14" s="7"/>
      <c r="X14" s="7"/>
      <c r="Y14" s="7"/>
    </row>
    <row r="15" spans="1:33" ht="27.75" customHeight="1">
      <c r="A15" s="15" t="s">
        <v>10</v>
      </c>
      <c r="B15" s="85" t="str">
        <f>IF(OR(B13="",B10="",B8="",B11=""),"",XIRR(C20:C21,B20:B21))</f>
        <v/>
      </c>
      <c r="C15" s="73"/>
      <c r="D15" s="73" t="str">
        <f>IF(OR(D13="",D10="",D8="",D11=""),"",XIRR(E20:E21,D20:D21))</f>
        <v/>
      </c>
      <c r="E15" s="73"/>
      <c r="F15" s="73" t="str">
        <f>IF(OR(F13="",F10="",F8="",F11=""),"",XIRR(G20:G21,F20:F21))</f>
        <v/>
      </c>
      <c r="G15" s="73"/>
      <c r="H15" s="73" t="str">
        <f>IF(OR(H13="",H10="",H8="",H11=""),"",XIRR(I20:I21,H20:H21))</f>
        <v/>
      </c>
      <c r="I15" s="73"/>
      <c r="J15" s="73" t="str">
        <f>IF(OR(J13="",J10="",J8="",J11=""),"",XIRR(K20:K21,J20:J21))</f>
        <v/>
      </c>
      <c r="K15" s="73"/>
      <c r="L15" s="73" t="str">
        <f>IF(OR(L13="",L10="",L8="",L11=""),"",XIRR(M20:M21,L20:L21))</f>
        <v/>
      </c>
      <c r="M15" s="73"/>
      <c r="N15" s="73" t="str">
        <f>IF(OR(N13="",N10="",N8="",N11=""),"",XIRR(O20:O21,N20:N21))</f>
        <v/>
      </c>
      <c r="O15" s="74"/>
      <c r="P15" s="1"/>
      <c r="Q15" s="1"/>
      <c r="R15" s="6"/>
      <c r="S15" s="6"/>
      <c r="T15" s="6"/>
      <c r="U15" s="7"/>
      <c r="V15" s="7"/>
      <c r="W15" s="7"/>
      <c r="X15" s="7"/>
      <c r="Y15" s="7"/>
    </row>
    <row r="16" spans="1:33" ht="27.75" customHeight="1">
      <c r="A16" s="16" t="s">
        <v>25</v>
      </c>
      <c r="B16" s="41" t="str">
        <f>IF(OR(B11="",B8="",B10="",ISNUMBER(B15)=FALSE),"",(+B14-B13)/B13)</f>
        <v/>
      </c>
      <c r="C16" s="39"/>
      <c r="D16" s="39" t="str">
        <f>IF(OR(D11="",D8="",D10="",ISNUMBER(D15)=FALSE),"",(+D14-D13)/D13)</f>
        <v/>
      </c>
      <c r="E16" s="39"/>
      <c r="F16" s="39" t="str">
        <f>IF(OR(F11="",F8="",F10="",ISNUMBER(F15)=FALSE),"",(+F14-F13)/F13)</f>
        <v/>
      </c>
      <c r="G16" s="39"/>
      <c r="H16" s="39" t="str">
        <f>IF(OR(H11="",H8="",H10="",ISNUMBER(H15)=FALSE),"",(+H14-H13)/H13)</f>
        <v/>
      </c>
      <c r="I16" s="39"/>
      <c r="J16" s="39" t="str">
        <f>IF(OR(J11="",J8="",J10="",ISNUMBER(J15)=FALSE),"",(+J14-J13)/J13)</f>
        <v/>
      </c>
      <c r="K16" s="39"/>
      <c r="L16" s="39" t="str">
        <f>IF(OR(L11="",L8="",L10="",ISNUMBER(L15)=FALSE),"",(+L14-L13)/L13)</f>
        <v/>
      </c>
      <c r="M16" s="39"/>
      <c r="N16" s="39" t="str">
        <f>IF(OR(N11="",N8="",N10="",ISNUMBER(N15)=FALSE),"",(+N14-N13)/N13)</f>
        <v/>
      </c>
      <c r="O16" s="40"/>
      <c r="P16" s="1"/>
      <c r="Q16" s="1"/>
      <c r="R16" s="6"/>
      <c r="S16" s="6"/>
      <c r="T16" s="6"/>
      <c r="U16" s="7"/>
      <c r="V16" s="7"/>
      <c r="W16" s="7"/>
      <c r="X16" s="7"/>
      <c r="Y16" s="7"/>
    </row>
    <row r="17" spans="1:24" ht="15.75" customHeight="1">
      <c r="A17" s="17"/>
      <c r="B17" s="78" t="s">
        <v>11</v>
      </c>
      <c r="C17" s="79"/>
      <c r="D17" s="17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"/>
      <c r="Q17" s="1"/>
      <c r="R17" s="1"/>
      <c r="S17" s="1"/>
      <c r="T17" s="1"/>
    </row>
    <row r="18" spans="1:24">
      <c r="A18" s="17"/>
      <c r="B18" s="80"/>
      <c r="C18" s="81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"/>
      <c r="Q18" s="1"/>
      <c r="R18" s="1"/>
      <c r="S18" s="1"/>
      <c r="T18" s="1"/>
    </row>
    <row r="19" spans="1:24" ht="8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"/>
      <c r="Q19" s="1"/>
      <c r="R19" s="1"/>
      <c r="S19" s="1"/>
      <c r="T19" s="1"/>
    </row>
    <row r="20" spans="1:24" s="23" customFormat="1">
      <c r="A20" s="20"/>
      <c r="B20" s="21">
        <f>+B12</f>
        <v>3</v>
      </c>
      <c r="C20" s="22">
        <f>-B13</f>
        <v>0</v>
      </c>
      <c r="D20" s="21">
        <f>+D12</f>
        <v>3</v>
      </c>
      <c r="E20" s="22">
        <f>-D13</f>
        <v>0</v>
      </c>
      <c r="F20" s="21">
        <f>+F12</f>
        <v>3</v>
      </c>
      <c r="G20" s="22">
        <f>-F13</f>
        <v>0</v>
      </c>
      <c r="H20" s="21">
        <f>+H12</f>
        <v>3</v>
      </c>
      <c r="I20" s="22">
        <f>-H13</f>
        <v>0</v>
      </c>
      <c r="J20" s="21">
        <f>+J12</f>
        <v>3</v>
      </c>
      <c r="K20" s="22">
        <f>-J13</f>
        <v>0</v>
      </c>
      <c r="L20" s="21">
        <f>+L12</f>
        <v>3</v>
      </c>
      <c r="M20" s="22">
        <f>-L13</f>
        <v>0</v>
      </c>
      <c r="N20" s="21">
        <f>+N12</f>
        <v>3</v>
      </c>
      <c r="O20" s="22">
        <f>-N13</f>
        <v>0</v>
      </c>
      <c r="P20" s="20"/>
      <c r="Q20" s="20"/>
      <c r="R20" s="20"/>
      <c r="S20" s="20"/>
      <c r="T20" s="20"/>
    </row>
    <row r="21" spans="1:24" s="3" customFormat="1" ht="27" customHeight="1">
      <c r="A21" s="24" t="s">
        <v>24</v>
      </c>
      <c r="B21" s="25">
        <v>44004</v>
      </c>
      <c r="C21" s="26" t="str">
        <f>IF(B8="","",100*(B8+B9)*(B6-B5)/366+100)</f>
        <v/>
      </c>
      <c r="D21" s="25">
        <v>43924</v>
      </c>
      <c r="E21" s="26" t="str">
        <f>IF(D8="","",100*(D8+D9)*(D6-D5)/366+100)</f>
        <v/>
      </c>
      <c r="F21" s="25">
        <v>43889</v>
      </c>
      <c r="G21" s="26" t="str">
        <f>IF(F8="","",100*(F8+F9)*(F6-F5)/366+100)</f>
        <v/>
      </c>
      <c r="H21" s="25">
        <f>+H6</f>
        <v>43979</v>
      </c>
      <c r="I21" s="26" t="str">
        <f>IF(H8="","",100*(H8+H9)*(H6-H5)/366+100)</f>
        <v/>
      </c>
      <c r="J21" s="25">
        <f>+J6</f>
        <v>44092</v>
      </c>
      <c r="K21" s="26" t="str">
        <f>IF(J8="","",100*(J8+J9)*(J6-J5)/366+100)</f>
        <v/>
      </c>
      <c r="L21" s="25">
        <f>+L6</f>
        <v>44187</v>
      </c>
      <c r="M21" s="26" t="str">
        <f>IF(L8="","",100*(L8+L9)*(L6-L5)/366+100)</f>
        <v/>
      </c>
      <c r="N21" s="25">
        <f>+N6</f>
        <v>44071</v>
      </c>
      <c r="O21" s="26" t="str">
        <f>IF(N8="","",100*(N8+N9)*(N6-N5)/366+100)</f>
        <v/>
      </c>
      <c r="P21" s="20"/>
      <c r="Q21" s="20"/>
      <c r="R21" s="20"/>
      <c r="S21" s="20"/>
      <c r="T21" s="20"/>
    </row>
    <row r="22" spans="1:24" s="3" customFormat="1" ht="14.25" customHeight="1">
      <c r="A22" s="20"/>
      <c r="B22" s="2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0"/>
      <c r="Q22" s="20"/>
      <c r="R22" s="20"/>
      <c r="S22" s="20"/>
      <c r="T22" s="20"/>
      <c r="U22" s="20"/>
      <c r="V22" s="20"/>
      <c r="W22" s="20"/>
      <c r="X22" s="20"/>
    </row>
    <row r="23" spans="1:24" s="3" customFormat="1">
      <c r="A23" s="28" t="s">
        <v>12</v>
      </c>
      <c r="B23" s="2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3" customFormat="1">
      <c r="A24" s="29">
        <v>43787</v>
      </c>
      <c r="B24" s="2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7" customFormat="1">
      <c r="A25" s="30">
        <v>43824</v>
      </c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"/>
      <c r="Q25" s="6"/>
      <c r="R25" s="6"/>
      <c r="S25" s="6"/>
      <c r="T25" s="6"/>
      <c r="U25" s="32"/>
      <c r="V25" s="32"/>
      <c r="W25" s="32"/>
      <c r="X25" s="32"/>
    </row>
    <row r="26" spans="1:24" s="7" customFormat="1">
      <c r="A26" s="30">
        <v>43831</v>
      </c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"/>
      <c r="Q26" s="6"/>
      <c r="R26" s="6"/>
      <c r="S26" s="6"/>
      <c r="T26" s="6"/>
      <c r="U26" s="32"/>
      <c r="V26" s="32"/>
      <c r="W26" s="32"/>
      <c r="X26" s="32"/>
    </row>
    <row r="27" spans="1:24" s="7" customFormat="1">
      <c r="A27" s="30">
        <v>43885</v>
      </c>
      <c r="B27" s="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"/>
      <c r="Q27" s="6"/>
      <c r="R27" s="6"/>
      <c r="S27" s="6"/>
      <c r="T27" s="6"/>
      <c r="U27" s="32"/>
      <c r="V27" s="32"/>
      <c r="W27" s="32"/>
      <c r="X27" s="32"/>
    </row>
    <row r="28" spans="1:24" s="7" customFormat="1">
      <c r="A28" s="30">
        <v>43886</v>
      </c>
      <c r="B28" s="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6"/>
      <c r="Q28" s="6"/>
      <c r="R28" s="6"/>
      <c r="S28" s="6"/>
      <c r="T28" s="6"/>
      <c r="U28" s="32"/>
      <c r="V28" s="32"/>
      <c r="W28" s="32"/>
      <c r="X28" s="32"/>
    </row>
    <row r="29" spans="1:24" s="7" customFormat="1">
      <c r="A29" s="30">
        <v>43913</v>
      </c>
      <c r="B29" s="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6"/>
      <c r="Q29" s="6"/>
      <c r="R29" s="6"/>
      <c r="S29" s="6"/>
      <c r="T29" s="6"/>
      <c r="U29" s="32"/>
      <c r="V29" s="32"/>
      <c r="W29" s="32"/>
      <c r="X29" s="32"/>
    </row>
    <row r="30" spans="1:24" s="7" customFormat="1">
      <c r="A30" s="30">
        <v>43914</v>
      </c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6"/>
      <c r="Q30" s="6"/>
      <c r="R30" s="6"/>
      <c r="S30" s="6"/>
      <c r="T30" s="6"/>
      <c r="U30" s="32"/>
      <c r="V30" s="32"/>
      <c r="W30" s="32"/>
      <c r="X30" s="32"/>
    </row>
    <row r="31" spans="1:24" s="7" customFormat="1">
      <c r="A31" s="30">
        <v>43923</v>
      </c>
      <c r="B31" s="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6"/>
      <c r="Q31" s="6"/>
      <c r="R31" s="6"/>
      <c r="S31" s="6"/>
      <c r="T31" s="6"/>
      <c r="U31" s="32"/>
      <c r="V31" s="32"/>
      <c r="W31" s="32"/>
      <c r="X31" s="32"/>
    </row>
    <row r="32" spans="1:24" s="7" customFormat="1">
      <c r="A32" s="30">
        <v>43931</v>
      </c>
      <c r="B32" s="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6"/>
      <c r="Q32" s="6"/>
      <c r="R32" s="6"/>
      <c r="S32" s="6"/>
      <c r="T32" s="6"/>
      <c r="U32" s="32"/>
      <c r="V32" s="32"/>
      <c r="W32" s="32"/>
      <c r="X32" s="32"/>
    </row>
    <row r="33" spans="1:24" s="7" customFormat="1">
      <c r="A33" s="30">
        <v>43952</v>
      </c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6"/>
      <c r="Q33" s="6"/>
      <c r="R33" s="6"/>
      <c r="S33" s="6"/>
      <c r="T33" s="6"/>
      <c r="U33" s="32"/>
      <c r="V33" s="32"/>
      <c r="W33" s="32"/>
      <c r="X33" s="32"/>
    </row>
    <row r="34" spans="1:24" s="7" customFormat="1">
      <c r="A34" s="30">
        <v>43976</v>
      </c>
      <c r="B34" s="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6"/>
      <c r="Q34" s="6"/>
      <c r="R34" s="6"/>
      <c r="S34" s="6"/>
      <c r="T34" s="6"/>
      <c r="U34" s="32"/>
      <c r="V34" s="32"/>
      <c r="W34" s="32"/>
      <c r="X34" s="32"/>
    </row>
    <row r="35" spans="1:24" s="7" customFormat="1">
      <c r="A35" s="30">
        <v>43997</v>
      </c>
      <c r="B35" s="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6"/>
      <c r="Q35" s="6"/>
      <c r="R35" s="6"/>
      <c r="S35" s="6"/>
      <c r="T35" s="6"/>
      <c r="U35" s="32"/>
      <c r="V35" s="32"/>
      <c r="W35" s="32"/>
      <c r="X35" s="32"/>
    </row>
    <row r="36" spans="1:24" s="7" customFormat="1">
      <c r="A36" s="30">
        <v>44002</v>
      </c>
      <c r="B36" s="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6"/>
      <c r="Q36" s="6"/>
      <c r="R36" s="6"/>
      <c r="S36" s="6"/>
      <c r="T36" s="6"/>
      <c r="U36" s="32"/>
      <c r="V36" s="32"/>
      <c r="W36" s="32"/>
      <c r="X36" s="32"/>
    </row>
    <row r="37" spans="1:24" s="7" customFormat="1">
      <c r="A37" s="30">
        <v>44021</v>
      </c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6"/>
      <c r="Q37" s="6"/>
      <c r="R37" s="6"/>
      <c r="S37" s="6"/>
      <c r="T37" s="6"/>
      <c r="U37" s="32"/>
      <c r="V37" s="32"/>
      <c r="W37" s="32"/>
      <c r="X37" s="32"/>
    </row>
    <row r="38" spans="1:24" s="7" customFormat="1">
      <c r="A38" s="30">
        <v>44022</v>
      </c>
      <c r="B38" s="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6"/>
      <c r="Q38" s="6"/>
      <c r="R38" s="6"/>
      <c r="S38" s="6"/>
      <c r="T38" s="6"/>
      <c r="U38" s="32"/>
      <c r="V38" s="32"/>
      <c r="W38" s="32"/>
      <c r="X38" s="32"/>
    </row>
    <row r="39" spans="1:24" s="7" customFormat="1">
      <c r="A39" s="30">
        <v>44060</v>
      </c>
      <c r="B39" s="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6"/>
      <c r="Q39" s="6"/>
      <c r="R39" s="6"/>
      <c r="S39" s="6"/>
      <c r="T39" s="6"/>
      <c r="U39" s="32"/>
      <c r="V39" s="32"/>
      <c r="W39" s="32"/>
      <c r="X39" s="32"/>
    </row>
    <row r="40" spans="1:24" s="7" customFormat="1">
      <c r="A40" s="30">
        <v>44116</v>
      </c>
      <c r="B40" s="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6"/>
      <c r="Q40" s="6"/>
      <c r="R40" s="6"/>
      <c r="S40" s="6"/>
      <c r="T40" s="6"/>
      <c r="U40" s="32"/>
      <c r="V40" s="32"/>
      <c r="W40" s="32"/>
      <c r="X40" s="32"/>
    </row>
    <row r="41" spans="1:24" s="7" customFormat="1">
      <c r="A41" s="30">
        <v>44158</v>
      </c>
      <c r="B41" s="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6"/>
      <c r="Q41" s="6"/>
      <c r="R41" s="6"/>
      <c r="S41" s="6"/>
      <c r="T41" s="6"/>
      <c r="U41" s="32"/>
      <c r="V41" s="32"/>
      <c r="W41" s="32"/>
      <c r="X41" s="32"/>
    </row>
    <row r="42" spans="1:24" s="7" customFormat="1">
      <c r="A42" s="30">
        <v>44172</v>
      </c>
      <c r="B42" s="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6"/>
      <c r="Q42" s="6"/>
      <c r="R42" s="6"/>
      <c r="S42" s="6"/>
      <c r="T42" s="6"/>
      <c r="U42" s="32"/>
      <c r="V42" s="32"/>
      <c r="W42" s="32"/>
      <c r="X42" s="32"/>
    </row>
    <row r="43" spans="1:24" s="7" customFormat="1">
      <c r="A43" s="30">
        <v>44173</v>
      </c>
      <c r="B43" s="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6"/>
      <c r="Q43" s="6"/>
      <c r="R43" s="6"/>
      <c r="S43" s="6"/>
      <c r="T43" s="6"/>
      <c r="U43" s="32"/>
      <c r="V43" s="32"/>
      <c r="W43" s="32"/>
      <c r="X43" s="32"/>
    </row>
    <row r="44" spans="1:24" s="7" customFormat="1">
      <c r="A44" s="30">
        <v>44190</v>
      </c>
      <c r="B44" s="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6"/>
      <c r="Q44" s="6"/>
      <c r="R44" s="6"/>
      <c r="S44" s="6"/>
      <c r="T44" s="6"/>
      <c r="U44" s="32"/>
      <c r="V44" s="32"/>
      <c r="W44" s="32"/>
      <c r="X44" s="32"/>
    </row>
    <row r="45" spans="1:24" s="7" customFormat="1">
      <c r="A45" s="33"/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6"/>
      <c r="Q45" s="6"/>
      <c r="R45" s="6"/>
      <c r="S45" s="6"/>
      <c r="T45" s="6"/>
      <c r="U45" s="32"/>
      <c r="V45" s="32"/>
      <c r="W45" s="32"/>
      <c r="X45" s="32"/>
    </row>
    <row r="46" spans="1:24" s="7" customFormat="1">
      <c r="A46" s="6"/>
      <c r="B46" s="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6"/>
      <c r="Q46" s="6"/>
      <c r="R46" s="6"/>
      <c r="S46" s="6"/>
      <c r="T46" s="6"/>
      <c r="U46" s="32"/>
      <c r="V46" s="32"/>
      <c r="W46" s="32"/>
      <c r="X46" s="32"/>
    </row>
    <row r="47" spans="1:24" s="7" customFormat="1">
      <c r="A47" s="6"/>
      <c r="B47" s="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6"/>
      <c r="Q47" s="6"/>
      <c r="R47" s="6"/>
      <c r="S47" s="6"/>
      <c r="T47" s="6"/>
      <c r="U47" s="32"/>
      <c r="V47" s="32"/>
      <c r="W47" s="32"/>
      <c r="X47" s="32"/>
    </row>
    <row r="48" spans="1:24" s="7" customFormat="1">
      <c r="A48" s="6"/>
      <c r="B48" s="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6"/>
      <c r="Q48" s="6"/>
      <c r="R48" s="6"/>
      <c r="S48" s="6"/>
      <c r="T48" s="6"/>
      <c r="U48" s="32"/>
      <c r="V48" s="32"/>
      <c r="W48" s="32"/>
      <c r="X48" s="32"/>
    </row>
    <row r="49" spans="1:24" s="7" customFormat="1">
      <c r="A49" s="6"/>
      <c r="B49" s="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6"/>
      <c r="Q49" s="6"/>
      <c r="R49" s="6"/>
      <c r="S49" s="6"/>
      <c r="T49" s="6"/>
      <c r="U49" s="32"/>
      <c r="V49" s="32"/>
      <c r="W49" s="32"/>
      <c r="X49" s="32"/>
    </row>
    <row r="50" spans="1:24" s="7" customFormat="1">
      <c r="A50" s="6"/>
      <c r="B50" s="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6"/>
      <c r="Q50" s="6"/>
      <c r="R50" s="6"/>
      <c r="S50" s="6"/>
      <c r="T50" s="6"/>
      <c r="U50" s="32"/>
      <c r="V50" s="32"/>
      <c r="W50" s="32"/>
      <c r="X50" s="32"/>
    </row>
    <row r="51" spans="1:24" s="7" customFormat="1">
      <c r="A51" s="6"/>
      <c r="B51" s="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6"/>
      <c r="Q51" s="6"/>
      <c r="R51" s="6"/>
      <c r="S51" s="6"/>
      <c r="T51" s="6"/>
      <c r="U51" s="32"/>
      <c r="V51" s="32"/>
      <c r="W51" s="32"/>
      <c r="X51" s="32"/>
    </row>
    <row r="52" spans="1:24" s="7" customFormat="1">
      <c r="A52" s="6"/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6"/>
      <c r="Q52" s="6"/>
      <c r="R52" s="6"/>
      <c r="S52" s="6"/>
      <c r="T52" s="6"/>
      <c r="U52" s="32"/>
      <c r="V52" s="32"/>
      <c r="W52" s="32"/>
      <c r="X52" s="32"/>
    </row>
    <row r="53" spans="1:24" s="7" customFormat="1">
      <c r="A53" s="6"/>
      <c r="B53" s="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6"/>
      <c r="Q53" s="6"/>
      <c r="R53" s="6"/>
      <c r="S53" s="6"/>
      <c r="T53" s="6"/>
      <c r="U53" s="32"/>
      <c r="V53" s="32"/>
      <c r="W53" s="32"/>
      <c r="X53" s="32"/>
    </row>
    <row r="54" spans="1:24" s="7" customFormat="1">
      <c r="A54" s="6"/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6"/>
      <c r="Q54" s="6"/>
      <c r="R54" s="6"/>
      <c r="S54" s="6"/>
      <c r="T54" s="6"/>
      <c r="U54" s="32"/>
      <c r="V54" s="32"/>
      <c r="W54" s="32"/>
      <c r="X54" s="32"/>
    </row>
    <row r="55" spans="1:24" s="7" customFormat="1">
      <c r="A55" s="6"/>
      <c r="B55" s="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6"/>
      <c r="Q55" s="6"/>
      <c r="R55" s="6"/>
      <c r="S55" s="6"/>
      <c r="T55" s="6"/>
      <c r="U55" s="32"/>
      <c r="V55" s="32"/>
      <c r="W55" s="32"/>
      <c r="X55" s="32"/>
    </row>
    <row r="56" spans="1:24" s="7" customFormat="1">
      <c r="A56" s="6"/>
      <c r="B56" s="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6"/>
      <c r="Q56" s="6"/>
      <c r="R56" s="6"/>
      <c r="S56" s="6"/>
      <c r="T56" s="6"/>
      <c r="U56" s="32"/>
      <c r="V56" s="32"/>
      <c r="W56" s="32"/>
      <c r="X56" s="32"/>
    </row>
    <row r="57" spans="1:24" s="7" customFormat="1">
      <c r="A57" s="6"/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6"/>
      <c r="Q57" s="6"/>
      <c r="R57" s="6"/>
      <c r="S57" s="6"/>
      <c r="T57" s="6"/>
      <c r="U57" s="32"/>
      <c r="V57" s="32"/>
      <c r="W57" s="32"/>
      <c r="X57" s="32"/>
    </row>
    <row r="58" spans="1:24" s="7" customFormat="1">
      <c r="A58" s="6"/>
      <c r="B58" s="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6"/>
      <c r="Q58" s="6"/>
      <c r="R58" s="6"/>
      <c r="S58" s="6"/>
      <c r="T58" s="6"/>
      <c r="U58" s="32"/>
      <c r="V58" s="32"/>
      <c r="W58" s="32"/>
      <c r="X58" s="32"/>
    </row>
    <row r="59" spans="1:24" s="7" customFormat="1">
      <c r="A59" s="6"/>
      <c r="B59" s="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6"/>
      <c r="Q59" s="6"/>
      <c r="R59" s="6"/>
      <c r="S59" s="6"/>
      <c r="T59" s="6"/>
      <c r="U59" s="32"/>
      <c r="V59" s="32"/>
      <c r="W59" s="32"/>
      <c r="X59" s="32"/>
    </row>
    <row r="60" spans="1:24" s="7" customFormat="1">
      <c r="A60" s="6"/>
      <c r="B60" s="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6"/>
      <c r="Q60" s="6"/>
      <c r="R60" s="6"/>
      <c r="S60" s="6"/>
      <c r="T60" s="6"/>
      <c r="U60" s="32"/>
      <c r="V60" s="32"/>
      <c r="W60" s="32"/>
      <c r="X60" s="32"/>
    </row>
    <row r="61" spans="1:24" s="7" customFormat="1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6"/>
      <c r="Q61" s="6"/>
      <c r="R61" s="6"/>
      <c r="S61" s="6"/>
      <c r="T61" s="6"/>
      <c r="U61" s="32"/>
      <c r="V61" s="32"/>
      <c r="W61" s="32"/>
      <c r="X61" s="32"/>
    </row>
    <row r="62" spans="1:24" s="7" customFormat="1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6"/>
      <c r="Q62" s="6"/>
      <c r="R62" s="6"/>
      <c r="S62" s="6"/>
      <c r="T62" s="6"/>
      <c r="U62" s="32"/>
      <c r="V62" s="32"/>
      <c r="W62" s="32"/>
      <c r="X62" s="32"/>
    </row>
    <row r="63" spans="1:24" s="7" customFormat="1">
      <c r="A63" s="6"/>
      <c r="B63" s="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6"/>
      <c r="Q63" s="6"/>
      <c r="R63" s="6"/>
      <c r="S63" s="6"/>
      <c r="T63" s="6"/>
      <c r="U63" s="32"/>
      <c r="V63" s="32"/>
      <c r="W63" s="32"/>
      <c r="X63" s="32"/>
    </row>
    <row r="64" spans="1:24" s="7" customFormat="1">
      <c r="A64" s="6"/>
      <c r="B64" s="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6"/>
      <c r="Q64" s="6"/>
      <c r="R64" s="6"/>
      <c r="S64" s="6"/>
      <c r="T64" s="6"/>
      <c r="U64" s="32"/>
      <c r="V64" s="32"/>
      <c r="W64" s="32"/>
      <c r="X64" s="32"/>
    </row>
    <row r="65" spans="1:24" s="7" customFormat="1">
      <c r="A65" s="6"/>
      <c r="B65" s="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6"/>
      <c r="Q65" s="6"/>
      <c r="R65" s="6"/>
      <c r="S65" s="6"/>
      <c r="T65" s="6"/>
      <c r="U65" s="32"/>
      <c r="V65" s="32"/>
      <c r="W65" s="32"/>
      <c r="X65" s="32"/>
    </row>
    <row r="66" spans="1:24" s="7" customFormat="1">
      <c r="A66" s="6"/>
      <c r="B66" s="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6"/>
      <c r="Q66" s="6"/>
      <c r="R66" s="6"/>
      <c r="S66" s="6"/>
      <c r="T66" s="6"/>
      <c r="U66" s="32"/>
      <c r="V66" s="32"/>
      <c r="W66" s="32"/>
      <c r="X66" s="32"/>
    </row>
    <row r="67" spans="1:24" s="7" customFormat="1">
      <c r="A67" s="6"/>
      <c r="B67" s="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6"/>
      <c r="Q67" s="6"/>
      <c r="R67" s="6"/>
      <c r="S67" s="6"/>
      <c r="T67" s="6"/>
      <c r="U67" s="32"/>
      <c r="V67" s="32"/>
      <c r="W67" s="32"/>
      <c r="X67" s="32"/>
    </row>
    <row r="68" spans="1:24" s="7" customFormat="1">
      <c r="A68" s="6"/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6"/>
      <c r="Q68" s="6"/>
      <c r="R68" s="6"/>
      <c r="S68" s="6"/>
      <c r="T68" s="6"/>
      <c r="U68" s="32"/>
      <c r="V68" s="32"/>
      <c r="W68" s="32"/>
      <c r="X68" s="32"/>
    </row>
    <row r="69" spans="1:24" s="7" customFormat="1">
      <c r="A69" s="6"/>
      <c r="B69" s="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6"/>
      <c r="Q69" s="6"/>
      <c r="R69" s="6"/>
      <c r="S69" s="6"/>
      <c r="T69" s="6"/>
      <c r="U69" s="32"/>
      <c r="V69" s="32"/>
      <c r="W69" s="32"/>
      <c r="X69" s="32"/>
    </row>
    <row r="70" spans="1:24" s="7" customFormat="1">
      <c r="A70" s="6"/>
      <c r="B70" s="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6"/>
      <c r="Q70" s="6"/>
      <c r="R70" s="6"/>
      <c r="S70" s="6"/>
      <c r="T70" s="6"/>
      <c r="U70" s="32"/>
      <c r="V70" s="32"/>
      <c r="W70" s="32"/>
      <c r="X70" s="32"/>
    </row>
    <row r="71" spans="1:24" s="7" customFormat="1">
      <c r="A71" s="6"/>
      <c r="B71" s="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6"/>
      <c r="Q71" s="6"/>
      <c r="R71" s="6"/>
      <c r="S71" s="6"/>
      <c r="T71" s="6"/>
      <c r="U71" s="32"/>
      <c r="V71" s="32"/>
      <c r="W71" s="32"/>
      <c r="X71" s="32"/>
    </row>
    <row r="72" spans="1:24" s="7" customFormat="1">
      <c r="A72" s="6"/>
      <c r="B72" s="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6"/>
      <c r="Q72" s="6"/>
      <c r="R72" s="6"/>
      <c r="S72" s="6"/>
      <c r="T72" s="6"/>
      <c r="U72" s="32"/>
      <c r="V72" s="32"/>
      <c r="W72" s="32"/>
      <c r="X72" s="32"/>
    </row>
    <row r="73" spans="1:24" s="7" customFormat="1">
      <c r="A73" s="6"/>
      <c r="B73" s="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6"/>
      <c r="Q73" s="6"/>
      <c r="R73" s="6"/>
      <c r="S73" s="6"/>
      <c r="T73" s="6"/>
      <c r="U73" s="32"/>
      <c r="V73" s="32"/>
      <c r="W73" s="32"/>
      <c r="X73" s="32"/>
    </row>
    <row r="74" spans="1:24" s="7" customFormat="1">
      <c r="A74" s="6"/>
      <c r="B74" s="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6"/>
      <c r="Q74" s="6"/>
      <c r="R74" s="6"/>
      <c r="S74" s="6"/>
      <c r="T74" s="6"/>
      <c r="U74" s="32"/>
      <c r="V74" s="32"/>
      <c r="W74" s="32"/>
      <c r="X74" s="32"/>
    </row>
    <row r="75" spans="1:24" s="7" customFormat="1">
      <c r="A75" s="6"/>
      <c r="B75" s="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6"/>
      <c r="Q75" s="6"/>
      <c r="R75" s="6"/>
      <c r="S75" s="6"/>
      <c r="T75" s="6"/>
      <c r="U75" s="32"/>
      <c r="V75" s="32"/>
      <c r="W75" s="32"/>
      <c r="X75" s="32"/>
    </row>
    <row r="76" spans="1:24" s="7" customFormat="1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4"/>
      <c r="Q76" s="34"/>
      <c r="R76" s="34"/>
      <c r="S76" s="34"/>
      <c r="T76" s="34"/>
    </row>
    <row r="77" spans="1:24" hidden="1">
      <c r="C77" s="37">
        <f>-B13</f>
        <v>0</v>
      </c>
      <c r="D77" s="37"/>
      <c r="E77" s="37"/>
      <c r="F77" s="37"/>
      <c r="G77" s="37">
        <f>-F13</f>
        <v>0</v>
      </c>
      <c r="H77" s="37"/>
      <c r="I77" s="37"/>
      <c r="J77" s="37"/>
      <c r="K77" s="37">
        <f>-J13</f>
        <v>0</v>
      </c>
      <c r="L77" s="37"/>
      <c r="M77" s="37">
        <f>-L13</f>
        <v>0</v>
      </c>
      <c r="N77" s="37"/>
      <c r="O77" s="37">
        <f>-N13</f>
        <v>0</v>
      </c>
    </row>
  </sheetData>
  <sheetProtection password="A0AC" sheet="1" objects="1" scenarios="1" selectLockedCells="1"/>
  <mergeCells count="94">
    <mergeCell ref="H15:I15"/>
    <mergeCell ref="J15:K15"/>
    <mergeCell ref="B17:C18"/>
    <mergeCell ref="A1:A4"/>
    <mergeCell ref="B8:C8"/>
    <mergeCell ref="D8:E8"/>
    <mergeCell ref="F8:G8"/>
    <mergeCell ref="B15:C15"/>
    <mergeCell ref="D15:E15"/>
    <mergeCell ref="F15:G15"/>
    <mergeCell ref="B13:C13"/>
    <mergeCell ref="D13:E13"/>
    <mergeCell ref="F13:G13"/>
    <mergeCell ref="H13:I13"/>
    <mergeCell ref="J13:K13"/>
    <mergeCell ref="F11:G11"/>
    <mergeCell ref="L15:M15"/>
    <mergeCell ref="N15:O15"/>
    <mergeCell ref="L13:M13"/>
    <mergeCell ref="N13:O13"/>
    <mergeCell ref="L14:M14"/>
    <mergeCell ref="N14:O14"/>
    <mergeCell ref="L12:M12"/>
    <mergeCell ref="N12:O12"/>
    <mergeCell ref="B9:C9"/>
    <mergeCell ref="D9:E9"/>
    <mergeCell ref="F9:G9"/>
    <mergeCell ref="H9:I9"/>
    <mergeCell ref="J9:K9"/>
    <mergeCell ref="L9:M9"/>
    <mergeCell ref="B12:C12"/>
    <mergeCell ref="D12:E12"/>
    <mergeCell ref="F12:G12"/>
    <mergeCell ref="H12:I12"/>
    <mergeCell ref="J12:K12"/>
    <mergeCell ref="N10:O10"/>
    <mergeCell ref="B11:C11"/>
    <mergeCell ref="D11:E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L6:M6"/>
    <mergeCell ref="N6:O6"/>
    <mergeCell ref="L5:M5"/>
    <mergeCell ref="N5:O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J5:K5"/>
    <mergeCell ref="B1:O3"/>
    <mergeCell ref="B4:C4"/>
    <mergeCell ref="D4:E4"/>
    <mergeCell ref="F4:G4"/>
    <mergeCell ref="H4:I4"/>
    <mergeCell ref="J4:K4"/>
    <mergeCell ref="L4:M4"/>
    <mergeCell ref="N4:O4"/>
    <mergeCell ref="N9:O9"/>
    <mergeCell ref="B7:C7"/>
    <mergeCell ref="D7:E7"/>
    <mergeCell ref="F7:G7"/>
    <mergeCell ref="H7:I7"/>
    <mergeCell ref="J7:K7"/>
    <mergeCell ref="L7:M7"/>
    <mergeCell ref="N7:O7"/>
    <mergeCell ref="N8:O8"/>
    <mergeCell ref="H8:I8"/>
    <mergeCell ref="J8:K8"/>
    <mergeCell ref="L8:M8"/>
    <mergeCell ref="B14:C14"/>
    <mergeCell ref="D14:E14"/>
    <mergeCell ref="F14:G14"/>
    <mergeCell ref="H14:I14"/>
    <mergeCell ref="J14:K14"/>
    <mergeCell ref="L16:M16"/>
    <mergeCell ref="N16:O16"/>
    <mergeCell ref="B16:C16"/>
    <mergeCell ref="D16:E16"/>
    <mergeCell ref="F16:G16"/>
    <mergeCell ref="H16:I16"/>
    <mergeCell ref="J16:K16"/>
  </mergeCells>
  <conditionalFormatting sqref="C21 E21 G21 I21 K21 M21 O21">
    <cfRule type="cellIs" dxfId="1" priority="1" operator="equal">
      <formula>0</formula>
    </cfRule>
  </conditionalFormatting>
  <conditionalFormatting sqref="J21 B21 D21 F21 H21 L21 N21">
    <cfRule type="cellIs" dxfId="0" priority="3" operator="lessThanOrEqual">
      <formula>#REF!</formula>
    </cfRule>
  </conditionalFormatting>
  <dataValidations count="2">
    <dataValidation type="list" allowBlank="1" showInputMessage="1" showErrorMessage="1" sqref="L11 N11 D11 H11 F11 B11 J11">
      <formula1>$AB$4:$AB$6</formula1>
    </dataValidation>
    <dataValidation type="date" operator="greaterThan" allowBlank="1" showInputMessage="1" showErrorMessage="1" sqref="N5:N6 L5:L6 D5:D6">
      <formula1>32874</formula1>
    </dataValidation>
  </dataValidations>
  <pageMargins left="0.74803149606299213" right="0.74803149606299213" top="0.98425196850393704" bottom="0.98425196850393704" header="0.51181102362204722" footer="0.51181102362204722"/>
  <pageSetup scale="44" orientation="landscape" r:id="rId1"/>
  <headerFooter alignWithMargins="0"/>
  <ignoredErrors>
    <ignoredError sqref="C20:D20 E20:G20 H20:O20 H21:O21" formula="1"/>
    <ignoredError sqref="B7 D7:O7 C14 F14:O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Calculadora LEBADS</vt:lpstr>
      <vt:lpstr>Feriados2</vt:lpstr>
      <vt:lpstr>'Calculadora LEBADS'!Print_Area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Tosi</dc:creator>
  <cp:lastModifiedBy>Jsmarey</cp:lastModifiedBy>
  <cp:lastPrinted>2019-08-29T13:00:45Z</cp:lastPrinted>
  <dcterms:created xsi:type="dcterms:W3CDTF">2019-08-26T13:36:38Z</dcterms:created>
  <dcterms:modified xsi:type="dcterms:W3CDTF">2020-01-29T16:19:56Z</dcterms:modified>
</cp:coreProperties>
</file>